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>
    <mc:Choice Requires="x15">
      <x15ac:absPath xmlns:x15ac="http://schemas.microsoft.com/office/spreadsheetml/2010/11/ac" url="G:\32 Coordenação RENOVA BIO\20. Informes Técnicos\"/>
    </mc:Choice>
  </mc:AlternateContent>
  <xr:revisionPtr revIDLastSave="0" documentId="13_ncr:1_{6A36EFB5-C8D8-4ADB-9AC9-CCF191F11062}" xr6:coauthVersionLast="44" xr6:coauthVersionMax="44" xr10:uidLastSave="{00000000-0000-0000-0000-000000000000}"/>
  <bookViews>
    <workbookView xWindow="-120" yWindow="-120" windowWidth="29040" windowHeight="15840" activeTab="1" xr2:uid="{00000000-000D-0000-FFFF-FFFF00000000}"/>
  </bookViews>
  <sheets>
    <sheet name="Controle de Revisões" sheetId="2" r:id="rId1"/>
    <sheet name="Formulario_D" sheetId="1" r:id="rId2"/>
  </sheets>
  <definedNames>
    <definedName name="_xlnm.Print_Area" localSheetId="1">Formulario_D!$A$1:$F$22</definedName>
  </definedNames>
  <calcPr calcId="191029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7" i="1" l="1"/>
  <c r="D7" i="1"/>
  <c r="F4" i="1" l="1"/>
</calcChain>
</file>

<file path=xl/sharedStrings.xml><?xml version="1.0" encoding="utf-8"?>
<sst xmlns="http://schemas.openxmlformats.org/spreadsheetml/2006/main" count="65" uniqueCount="59">
  <si>
    <t>CNPJ:</t>
  </si>
  <si>
    <t>Identificação do Representante Legal:</t>
  </si>
  <si>
    <t>Assinatura do Representante Legal:</t>
  </si>
  <si>
    <t>Válido até</t>
  </si>
  <si>
    <t>Endereço:</t>
  </si>
  <si>
    <t>Firma Inspetora</t>
  </si>
  <si>
    <t>Razão Social:</t>
  </si>
  <si>
    <t>Emissor Primário</t>
  </si>
  <si>
    <t>SIGLA DA FIRMA INSPETORA.N° DA FIRMA INSPETORA NA ANP.N° SEQUENCIAL.MES.ANO</t>
  </si>
  <si>
    <t>Biocombustível:</t>
  </si>
  <si>
    <t>Rota:</t>
  </si>
  <si>
    <t>Assinatura do Auditor Líder:</t>
  </si>
  <si>
    <t>Identificação do Auditor Líder:</t>
  </si>
  <si>
    <t>CERTIFICADO DE PRODUÇÃO E IMPORTAÇÃO EFICIENTE DE BIOCOMBUSTÍVEIS</t>
  </si>
  <si>
    <t>Volume elegível (%):</t>
  </si>
  <si>
    <t>PCI (MJ/kg):</t>
  </si>
  <si>
    <r>
      <t>Massa específica (t/m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):</t>
    </r>
  </si>
  <si>
    <t>Unidade Produtora</t>
  </si>
  <si>
    <t>Identificação:</t>
  </si>
  <si>
    <r>
      <t>FATOR PARA EMISSÃO 
DE CBIO (tCO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eq/L) *:</t>
    </r>
  </si>
  <si>
    <r>
      <t>NOTA DE EFICIÊNCIA 
ENERGÉTICO-AMBIENTAL (gCO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eq/MJ):</t>
    </r>
  </si>
  <si>
    <t>* FATOR PARA EMISSÃO DE CBIO = (NOTA DE EFICIÊNCIA ENERGÉTICO-AMBIENTAL) x (Volume elegível) x (Massa específica) x (PCI)</t>
  </si>
  <si>
    <t>Biodiesel</t>
  </si>
  <si>
    <t>Etanol Anidro</t>
  </si>
  <si>
    <t>Etanol Hidratado</t>
  </si>
  <si>
    <t>Bioquerosene</t>
  </si>
  <si>
    <t>Gasolina alternativa</t>
  </si>
  <si>
    <t>Diesel alternativo</t>
  </si>
  <si>
    <t>Biometano</t>
  </si>
  <si>
    <t>Biocombustivel</t>
  </si>
  <si>
    <t>Rotas</t>
  </si>
  <si>
    <t>E1GC</t>
  </si>
  <si>
    <t>E2G</t>
  </si>
  <si>
    <t>E1G Flex</t>
  </si>
  <si>
    <t>E1GM</t>
  </si>
  <si>
    <t>E1GMI</t>
  </si>
  <si>
    <t>CombAlterHEFA</t>
  </si>
  <si>
    <r>
      <t>dens. (t/m</t>
    </r>
    <r>
      <rPr>
        <b/>
        <vertAlign val="superscript"/>
        <sz val="11"/>
        <color theme="1"/>
        <rFont val="Calibri"/>
        <family val="2"/>
        <scheme val="minor"/>
      </rPr>
      <t>3</t>
    </r>
    <r>
      <rPr>
        <b/>
        <sz val="11"/>
        <color theme="1"/>
        <rFont val="Calibri"/>
        <family val="2"/>
        <scheme val="minor"/>
      </rPr>
      <t>)</t>
    </r>
  </si>
  <si>
    <t>PCI (MJ/kg)</t>
  </si>
  <si>
    <t>Versão</t>
  </si>
  <si>
    <t>Data de publicação</t>
  </si>
  <si>
    <t xml:space="preserve">Controle das alterações no Formulário D (certificado de produção e importação eficiente de biocombustíveis - versão 2) </t>
  </si>
  <si>
    <t>Inclusão da identificação da Unidade Produtora com endereço
Mudanças de layout
Exclusão do endereço da Firma Inspetora
Exclusão do endereço do Emissor Primário</t>
  </si>
  <si>
    <t>Representação do FATOR PARA EMISSÃO DE CBIO (tCO2eq/L) em notação científica</t>
  </si>
  <si>
    <t>Aprovado em</t>
  </si>
  <si>
    <t>Troca da data de emissão por data de aprovação</t>
  </si>
  <si>
    <t>Formulário D: certificado de produção e importação eficiente de biocombustíveis - versão 3 (4/fev/2020)</t>
  </si>
  <si>
    <t>Criado em</t>
  </si>
  <si>
    <t>23/06/2025</t>
  </si>
  <si>
    <t/>
  </si>
  <si>
    <t>Thierry Fuger Reis Couto</t>
  </si>
  <si>
    <t>Rafael Federicci Pereira de Melo</t>
  </si>
  <si>
    <t>58,23</t>
  </si>
  <si>
    <t>Etanol hidratado</t>
  </si>
  <si>
    <t>VALE DO PONTAL ACUCAR E ETANOL LTDA.</t>
  </si>
  <si>
    <t>ESTRADA  MUNICIPAL ANTONIO CABRERA MANO, S/N ZONA RURAL - LIMEIRA DO OESTE/ MG</t>
  </si>
  <si>
    <t>BENRI - CLASSIFICACAO DA PRODUCAO DE ACUCAR E ETANOL LTDA</t>
  </si>
  <si>
    <t>13.119.350/0001-13</t>
  </si>
  <si>
    <t>08.057.019/0001-86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</si>
</sst>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"/>
    <numFmt numFmtId="165" formatCode="0.000000E+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95">
    <xf numFmtId="0" fontId="0" fillId="0" borderId="0" xfId="0"/>
    <xf numFmtId="0" fontId="0" fillId="0" borderId="1" xfId="0" applyBorder="1" applyAlignment="1">
      <alignment vertical="center"/>
    </xf>
    <xf numFmtId="0" fontId="1" fillId="3" borderId="0" xfId="0" applyFont="1" applyFill="1"/>
    <xf numFmtId="0" fontId="0" fillId="3" borderId="0" xfId="0" applyFill="1"/>
    <xf numFmtId="0" fontId="0" fillId="3" borderId="16" xfId="0" applyFill="1" applyBorder="1"/>
    <xf numFmtId="0" fontId="1" fillId="3" borderId="16" xfId="0" applyFont="1" applyFill="1" applyBorder="1"/>
    <xf numFmtId="0" fontId="0" fillId="3" borderId="8" xfId="0" applyFill="1" applyBorder="1"/>
    <xf numFmtId="0" fontId="0" fillId="3" borderId="17" xfId="0" applyFill="1" applyBorder="1"/>
    <xf numFmtId="0" fontId="0" fillId="0" borderId="3" xfId="0" applyBorder="1" applyAlignment="1">
      <alignment vertical="center"/>
    </xf>
    <xf numFmtId="0" fontId="0" fillId="3" borderId="19" xfId="0" applyFill="1" applyBorder="1"/>
    <xf numFmtId="0" fontId="0" fillId="3" borderId="20" xfId="0" applyFill="1" applyBorder="1"/>
    <xf numFmtId="0" fontId="1" fillId="0" borderId="10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0" fillId="3" borderId="26" xfId="0" applyFill="1" applyBorder="1"/>
    <xf numFmtId="0" fontId="0" fillId="3" borderId="27" xfId="0" applyFill="1" applyBorder="1"/>
    <xf numFmtId="0" fontId="1" fillId="3" borderId="27" xfId="0" applyFont="1" applyFill="1" applyBorder="1"/>
    <xf numFmtId="0" fontId="0" fillId="3" borderId="28" xfId="0" applyFill="1" applyBorder="1"/>
    <xf numFmtId="0" fontId="5" fillId="3" borderId="22" xfId="0" applyFont="1" applyFill="1" applyBorder="1"/>
    <xf numFmtId="0" fontId="5" fillId="3" borderId="0" xfId="0" applyFont="1" applyFill="1"/>
    <xf numFmtId="0" fontId="5" fillId="3" borderId="21" xfId="0" applyFont="1" applyFill="1" applyBorder="1"/>
    <xf numFmtId="0" fontId="0" fillId="0" borderId="2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26" xfId="0" applyBorder="1"/>
    <xf numFmtId="0" fontId="0" fillId="0" borderId="27" xfId="0" applyBorder="1"/>
    <xf numFmtId="0" fontId="1" fillId="0" borderId="27" xfId="0" applyFont="1" applyBorder="1"/>
    <xf numFmtId="0" fontId="0" fillId="0" borderId="28" xfId="0" applyBorder="1"/>
    <xf numFmtId="0" fontId="0" fillId="0" borderId="14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2" fontId="1" fillId="0" borderId="13" xfId="0" applyNumberFormat="1" applyFont="1" applyBorder="1" applyAlignment="1" applyProtection="1">
      <alignment horizontal="center" vertical="center" wrapText="1"/>
      <protection locked="0"/>
    </xf>
    <xf numFmtId="0" fontId="0" fillId="2" borderId="3" xfId="0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164" fontId="0" fillId="0" borderId="14" xfId="0" applyNumberFormat="1" applyBorder="1" applyAlignment="1">
      <alignment horizontal="center" vertical="center" wrapText="1"/>
    </xf>
    <xf numFmtId="0" fontId="0" fillId="4" borderId="1" xfId="0" applyFill="1" applyBorder="1"/>
    <xf numFmtId="0" fontId="0" fillId="5" borderId="1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9" fillId="0" borderId="0" xfId="1"/>
    <xf numFmtId="165" fontId="1" fillId="0" borderId="13" xfId="0" applyNumberFormat="1" applyFont="1" applyBorder="1" applyAlignment="1">
      <alignment horizontal="center" vertical="center"/>
    </xf>
    <xf numFmtId="0" fontId="1" fillId="8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left"/>
    </xf>
    <xf numFmtId="14" fontId="0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wrapText="1"/>
    </xf>
    <xf numFmtId="0" fontId="4" fillId="2" borderId="3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1" fillId="2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 applyProtection="1">
      <alignment horizontal="center" vertical="center" wrapText="1"/>
      <protection locked="0"/>
    </xf>
    <xf numFmtId="0" fontId="2" fillId="2" borderId="25" xfId="0" applyFont="1" applyFill="1" applyBorder="1" applyAlignment="1" applyProtection="1">
      <alignment horizontal="center" vertical="center" wrapText="1"/>
      <protection locked="0"/>
    </xf>
    <xf numFmtId="0" fontId="2" fillId="2" borderId="24" xfId="0" applyFont="1" applyFill="1" applyBorder="1" applyAlignment="1" applyProtection="1">
      <alignment horizontal="center" vertical="center" wrapText="1"/>
      <protection locked="0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0" fillId="2" borderId="1" xfId="0" applyFill="1" applyBorder="1" applyAlignment="1">
      <alignment vertical="center" wrapText="1"/>
    </xf>
    <xf numFmtId="0" fontId="0" fillId="2" borderId="1" xfId="0" applyFill="1" applyBorder="1"/>
    <xf numFmtId="2" fontId="0" fillId="0" borderId="4" xfId="0" applyNumberFormat="1" applyBorder="1" applyAlignment="1" applyProtection="1">
      <alignment horizontal="center" vertical="center"/>
      <protection locked="0"/>
    </xf>
    <xf numFmtId="0" fontId="1" fillId="3" borderId="14" xfId="0" applyFont="1" applyFill="1" applyBorder="1" applyAlignment="1" applyProtection="1">
      <alignment horizontal="center"/>
      <protection locked="0"/>
    </xf>
    <xf numFmtId="0" fontId="1" fillId="3" borderId="12" xfId="0" applyFont="1" applyFill="1" applyBorder="1" applyAlignment="1" applyProtection="1">
      <alignment horizontal="center"/>
      <protection locked="0"/>
    </xf>
    <xf numFmtId="0" fontId="1" fillId="3" borderId="18" xfId="0" applyFont="1" applyFill="1" applyBorder="1" applyAlignment="1" applyProtection="1">
      <alignment horizontal="center"/>
      <protection locked="0"/>
    </xf>
    <xf numFmtId="0" fontId="7" fillId="0" borderId="0" xfId="0" applyFont="1" applyAlignment="1">
      <alignment horizontal="left"/>
    </xf>
    <xf numFmtId="0" fontId="1" fillId="4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0" fillId="0" borderId="14" xfId="0" applyBorder="1" applyAlignment="1" applyProtection="1">
      <alignment horizontal="center" wrapText="1"/>
      <protection locked="0"/>
    </xf>
    <xf numFmtId="0" fontId="0" fillId="0" borderId="18" xfId="0" applyBorder="1" applyAlignment="1" applyProtection="1">
      <alignment horizontal="center" wrapText="1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29" xfId="0" applyBorder="1" applyAlignment="1" applyProtection="1">
      <alignment horizontal="center" wrapText="1"/>
      <protection locked="0"/>
    </xf>
    <xf numFmtId="0" fontId="0" fillId="0" borderId="30" xfId="0" applyBorder="1" applyAlignment="1" applyProtection="1">
      <alignment horizontal="center" wrapText="1"/>
      <protection locked="0"/>
    </xf>
    <xf numFmtId="0" fontId="0" fillId="0" borderId="31" xfId="0" applyBorder="1" applyAlignment="1" applyProtection="1">
      <alignment horizontal="center" wrapText="1"/>
      <protection locked="0"/>
    </xf>
    <xf numFmtId="0" fontId="0" fillId="0" borderId="32" xfId="0" applyBorder="1" applyAlignment="1" applyProtection="1">
      <alignment horizontal="center" wrapText="1"/>
      <protection locked="0"/>
    </xf>
    <xf numFmtId="0" fontId="0" fillId="0" borderId="33" xfId="0" applyBorder="1" applyAlignment="1" applyProtection="1">
      <alignment horizont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2" borderId="4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/>
    </xf>
    <xf numFmtId="0" fontId="5" fillId="0" borderId="1" xfId="0" applyFont="1" applyBorder="1" applyAlignment="1" applyProtection="1">
      <alignment horizontal="center" wrapText="1"/>
      <protection locked="0"/>
    </xf>
    <xf numFmtId="0" fontId="5" fillId="0" borderId="4" xfId="0" applyFont="1" applyBorder="1" applyAlignment="1" applyProtection="1">
      <alignment horizontal="center" wrapText="1"/>
      <protection locked="0"/>
    </xf>
  </cellXfs>
  <cellStyles count="2">
    <cellStyle name="Hi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<Relationships xmlns="http://schemas.openxmlformats.org/package/2006/relationships"><Relationship Id="rId1" Target="../media/image1.png" Type="http://schemas.openxmlformats.org/officeDocument/2006/relationships/image"/><Relationship Id="rId2" Target="../media/image2.png" Type="http://schemas.openxmlformats.org/officeDocument/2006/relationships/image"/></Relationships>
</file>

<file path=xl/drawings/_rels/drawing2.xml.rels><?xml version="1.0" encoding="UTF-8" standalone="yes"?><Relationships xmlns="http://schemas.openxmlformats.org/package/2006/relationships"><Relationship Id="rId1" Target="../media/image3.png" Type="http://schemas.openxmlformats.org/officeDocument/2006/relationships/image"/><Relationship Id="rId2" Target="../media/image4.png" Type="http://schemas.openxmlformats.org/officeDocument/2006/relationships/image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3762375</xdr:colOff>
      <xdr:row>0</xdr:row>
      <xdr:rowOff>171450</xdr:rowOff>
    </xdr:from>
    <xdr:to>
      <xdr:col>2</xdr:col>
      <xdr:colOff>6867525</xdr:colOff>
      <xdr:row>1</xdr:row>
      <xdr:rowOff>104556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2376A857-E0C3-47E0-B70E-FAB53A891F7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784" b="20359"/>
        <a:stretch/>
      </xdr:blipFill>
      <xdr:spPr>
        <a:xfrm>
          <a:off x="4724400" y="171450"/>
          <a:ext cx="3105150" cy="933231"/>
        </a:xfrm>
        <a:prstGeom prst="rect">
          <a:avLst/>
        </a:prstGeom>
      </xdr:spPr>
    </xdr:pic>
    <xdr:clientData/>
  </xdr:twoCellAnchor>
  <xdr:twoCellAnchor>
    <xdr:from>
      <xdr:col>2</xdr:col>
      <xdr:colOff>8191500</xdr:colOff>
      <xdr:row>0</xdr:row>
      <xdr:rowOff>361950</xdr:rowOff>
    </xdr:from>
    <xdr:to>
      <xdr:col>3</xdr:col>
      <xdr:colOff>1151766</xdr:colOff>
      <xdr:row>0</xdr:row>
      <xdr:rowOff>781050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7B668D3C-5C23-44C5-B7F7-B185D9AE99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53525" y="361950"/>
          <a:ext cx="1589916" cy="4191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895350</xdr:colOff>
      <xdr:row>0</xdr:row>
      <xdr:rowOff>161925</xdr:rowOff>
    </xdr:from>
    <xdr:to>
      <xdr:col>0</xdr:col>
      <xdr:colOff>1466850</xdr:colOff>
      <xdr:row>1</xdr:row>
      <xdr:rowOff>269298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" y="161925"/>
          <a:ext cx="571500" cy="5455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190501</xdr:colOff>
      <xdr:row>0</xdr:row>
      <xdr:rowOff>123825</xdr:rowOff>
    </xdr:from>
    <xdr:to>
      <xdr:col>0</xdr:col>
      <xdr:colOff>757855</xdr:colOff>
      <xdr:row>1</xdr:row>
      <xdr:rowOff>266700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1" y="123825"/>
          <a:ext cx="567354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drawings/drawing1.xml" Type="http://schemas.openxmlformats.org/officeDocument/2006/relationships/drawing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2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D7"/>
  <sheetViews>
    <sheetView showGridLines="0" workbookViewId="0">
      <selection activeCell="C23" sqref="C23"/>
    </sheetView>
  </sheetViews>
  <sheetFormatPr defaultRowHeight="15" x14ac:dyDescent="0.25"/>
  <cols>
    <col min="1" max="1" customWidth="true" width="4.5703125" collapsed="false"/>
    <col min="2" max="2" customWidth="true" width="9.85546875" collapsed="false"/>
    <col min="3" max="3" customWidth="true" width="129.42578125" collapsed="false"/>
    <col min="4" max="4" customWidth="true" width="18.28515625" collapsed="false"/>
    <col min="5" max="5" customWidth="true" width="13.5703125" collapsed="false"/>
    <col min="6" max="6" customWidth="true" width="8.42578125" collapsed="false"/>
  </cols>
  <sheetData>
    <row r="1" spans="2:4" ht="78.75" customHeight="1" x14ac:dyDescent="0.25"/>
    <row r="2" spans="2:4" ht="15" customHeight="1" x14ac:dyDescent="0.25"/>
    <row r="3" spans="2:4" x14ac:dyDescent="0.25">
      <c r="B3" s="39" t="s">
        <v>39</v>
      </c>
      <c r="C3" s="39" t="s">
        <v>41</v>
      </c>
      <c r="D3" s="39" t="s">
        <v>40</v>
      </c>
    </row>
    <row r="4" spans="2:4" x14ac:dyDescent="0.25">
      <c r="B4" s="40">
        <v>0</v>
      </c>
      <c r="C4" s="41"/>
      <c r="D4" s="42">
        <v>43445</v>
      </c>
    </row>
    <row r="5" spans="2:4" ht="60" x14ac:dyDescent="0.25">
      <c r="B5" s="45">
        <v>1</v>
      </c>
      <c r="C5" s="43" t="s">
        <v>42</v>
      </c>
      <c r="D5" s="44">
        <v>43581</v>
      </c>
    </row>
    <row r="6" spans="2:4" x14ac:dyDescent="0.25">
      <c r="B6" s="31">
        <v>2</v>
      </c>
      <c r="C6" s="46" t="s">
        <v>43</v>
      </c>
      <c r="D6" s="44">
        <v>43717</v>
      </c>
    </row>
    <row r="7" spans="2:4" x14ac:dyDescent="0.25">
      <c r="B7" s="31">
        <v>3</v>
      </c>
      <c r="C7" s="46" t="s">
        <v>45</v>
      </c>
      <c r="D7" s="44">
        <v>43865</v>
      </c>
    </row>
  </sheetData>
  <sheetProtection selectLockedCells="1" selectUnlockedCells="1"/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39997558519241921"/>
    <pageSetUpPr fitToPage="1"/>
  </sheetPr>
  <dimension ref="A1:K23"/>
  <sheetViews>
    <sheetView tabSelected="1" zoomScale="90" zoomScaleNormal="90" workbookViewId="0">
      <selection activeCell="C4" sqref="C4"/>
    </sheetView>
  </sheetViews>
  <sheetFormatPr defaultRowHeight="15" x14ac:dyDescent="0.25"/>
  <cols>
    <col min="1" max="1" customWidth="true" width="26.0" collapsed="false"/>
    <col min="2" max="2" bestFit="true" customWidth="true" width="18.85546875" collapsed="false"/>
    <col min="3" max="3" customWidth="true" width="15.7109375" collapsed="false"/>
    <col min="4" max="4" customWidth="true" width="25.7109375" collapsed="false"/>
    <col min="5" max="5" customWidth="true" width="13.5703125" collapsed="false"/>
    <col min="6" max="6" customWidth="true" width="17.0" collapsed="false"/>
    <col min="7" max="7" customWidth="true" width="14.0" collapsed="false"/>
    <col min="8" max="8" customWidth="true" hidden="true" width="18.85546875" collapsed="false"/>
    <col min="9" max="9" customWidth="true" hidden="true" width="11.7109375" collapsed="false"/>
    <col min="10" max="10" customWidth="true" hidden="true" width="11.140625" collapsed="false"/>
    <col min="11" max="11" customWidth="true" hidden="true" width="15.28515625" collapsed="false"/>
  </cols>
  <sheetData>
    <row r="1" spans="1:11" ht="35.1" customHeight="1" thickBot="1" x14ac:dyDescent="0.3">
      <c r="A1" s="51"/>
      <c r="B1" s="58" t="s">
        <v>13</v>
      </c>
      <c r="C1" s="59"/>
      <c r="D1" s="60"/>
      <c r="E1" s="12" t="s">
        <v>47</v>
      </c>
      <c r="F1" s="20" t="s">
        <v>48</v>
      </c>
    </row>
    <row r="2" spans="1:11" ht="35.1" customHeight="1" thickBot="1" x14ac:dyDescent="0.3">
      <c r="A2" s="52"/>
      <c r="B2" s="61" t="s">
        <v>8</v>
      </c>
      <c r="C2" s="62"/>
      <c r="D2" s="63"/>
      <c r="E2" s="11" t="s">
        <v>49</v>
      </c>
      <c r="F2" s="21"/>
    </row>
    <row r="3" spans="1:11" ht="15.75" thickBot="1" x14ac:dyDescent="0.3">
      <c r="A3" s="6"/>
      <c r="B3" s="4"/>
      <c r="C3" s="5"/>
      <c r="D3" s="4"/>
      <c r="E3" s="4"/>
      <c r="F3" s="7"/>
    </row>
    <row r="4" spans="1:11" ht="39.950000000000003" customHeight="1" thickBot="1" x14ac:dyDescent="0.3">
      <c r="A4" s="58" t="s">
        <v>20</v>
      </c>
      <c r="B4" s="60"/>
      <c r="C4" s="28" t="s">
        <v>52</v>
      </c>
      <c r="D4" s="64" t="s">
        <v>19</v>
      </c>
      <c r="E4" s="65"/>
      <c r="F4" s="38" t="str">
        <f>IFERROR((C4*(F6/100)*D7*B7)/1000000,"")</f>
        <v>1,098308E-3</v>
      </c>
    </row>
    <row r="5" spans="1:11" ht="17.25" customHeight="1" x14ac:dyDescent="0.25">
      <c r="A5" s="22"/>
      <c r="B5" s="23"/>
      <c r="C5" s="24"/>
      <c r="D5" s="23"/>
      <c r="E5" s="23"/>
      <c r="F5" s="25"/>
      <c r="H5" s="76" t="s">
        <v>29</v>
      </c>
      <c r="I5" s="77" t="s">
        <v>37</v>
      </c>
      <c r="J5" s="78" t="s">
        <v>38</v>
      </c>
      <c r="K5" s="79" t="s">
        <v>30</v>
      </c>
    </row>
    <row r="6" spans="1:11" ht="30" customHeight="1" x14ac:dyDescent="0.25">
      <c r="A6" s="29" t="s">
        <v>9</v>
      </c>
      <c r="B6" s="26" t="s">
        <v>53</v>
      </c>
      <c r="C6" s="30" t="s">
        <v>10</v>
      </c>
      <c r="D6" s="27" t="s">
        <v>31</v>
      </c>
      <c r="E6" s="69" t="s">
        <v>14</v>
      </c>
      <c r="F6" s="71" t="n">
        <v>88.38</v>
      </c>
      <c r="H6" s="76"/>
      <c r="I6" s="77"/>
      <c r="J6" s="78"/>
      <c r="K6" s="79"/>
    </row>
    <row r="7" spans="1:11" ht="30" customHeight="1" x14ac:dyDescent="0.25">
      <c r="A7" s="29" t="s">
        <v>16</v>
      </c>
      <c r="B7" s="32" t="n">
        <f>IF(B6&lt;&gt;"",VLOOKUP($B$6,$H$7:$J$13,2,FALSE),"")</f>
        <v>0.809</v>
      </c>
      <c r="C7" s="30" t="s">
        <v>15</v>
      </c>
      <c r="D7" s="31" t="n">
        <f>IF(B6&lt;&gt;"",VLOOKUP(B6,$H$7:$J$13,3,FALSE),"")</f>
        <v>26.38</v>
      </c>
      <c r="E7" s="70"/>
      <c r="F7" s="71"/>
      <c r="H7" s="33" t="s">
        <v>23</v>
      </c>
      <c r="I7" s="34">
        <v>0.79100000000000004</v>
      </c>
      <c r="J7" s="35">
        <v>28.26</v>
      </c>
      <c r="K7" s="36" t="s">
        <v>31</v>
      </c>
    </row>
    <row r="8" spans="1:11" x14ac:dyDescent="0.25">
      <c r="A8" s="13"/>
      <c r="B8" s="14"/>
      <c r="C8" s="15"/>
      <c r="D8" s="14"/>
      <c r="E8" s="14"/>
      <c r="F8" s="16"/>
      <c r="H8" s="33" t="s">
        <v>24</v>
      </c>
      <c r="I8" s="34">
        <v>0.80900000000000005</v>
      </c>
      <c r="J8" s="35">
        <v>26.38</v>
      </c>
      <c r="K8" s="36" t="s">
        <v>32</v>
      </c>
    </row>
    <row r="9" spans="1:11" x14ac:dyDescent="0.25">
      <c r="A9" s="66" t="s">
        <v>17</v>
      </c>
      <c r="B9" s="67"/>
      <c r="C9" s="67"/>
      <c r="D9" s="67"/>
      <c r="E9" s="67"/>
      <c r="F9" s="68"/>
      <c r="H9" s="33" t="s">
        <v>22</v>
      </c>
      <c r="I9" s="34">
        <v>0.88</v>
      </c>
      <c r="J9" s="35">
        <v>37.68</v>
      </c>
      <c r="K9" s="36" t="s">
        <v>33</v>
      </c>
    </row>
    <row r="10" spans="1:11" ht="30" customHeight="1" x14ac:dyDescent="0.25">
      <c r="A10" s="8" t="s">
        <v>18</v>
      </c>
      <c r="B10" s="72" t="s">
        <v>54</v>
      </c>
      <c r="C10" s="73"/>
      <c r="D10" s="73"/>
      <c r="E10" s="73"/>
      <c r="F10" s="74"/>
      <c r="H10" s="33" t="s">
        <v>25</v>
      </c>
      <c r="I10" s="34">
        <v>0.73499999999999999</v>
      </c>
      <c r="J10" s="35">
        <v>43.54</v>
      </c>
      <c r="K10" s="36" t="s">
        <v>34</v>
      </c>
    </row>
    <row r="11" spans="1:11" ht="27.75" customHeight="1" x14ac:dyDescent="0.25">
      <c r="A11" s="8" t="s">
        <v>4</v>
      </c>
      <c r="B11" s="72" t="s">
        <v>55</v>
      </c>
      <c r="C11" s="73"/>
      <c r="D11" s="73"/>
      <c r="E11" s="73"/>
      <c r="F11" s="74"/>
      <c r="H11" s="33" t="s">
        <v>26</v>
      </c>
      <c r="I11" s="34">
        <v>0.69</v>
      </c>
      <c r="J11" s="35">
        <v>44.94</v>
      </c>
      <c r="K11" s="36" t="s">
        <v>35</v>
      </c>
    </row>
    <row r="12" spans="1:11" x14ac:dyDescent="0.25">
      <c r="A12" s="13"/>
      <c r="B12" s="14"/>
      <c r="C12" s="15"/>
      <c r="D12" s="14"/>
      <c r="E12" s="14"/>
      <c r="F12" s="16"/>
      <c r="H12" s="33" t="s">
        <v>27</v>
      </c>
      <c r="I12" s="34">
        <v>0.78200000000000003</v>
      </c>
      <c r="J12" s="35">
        <v>43.98</v>
      </c>
      <c r="K12" s="36" t="s">
        <v>22</v>
      </c>
    </row>
    <row r="13" spans="1:11" ht="30" customHeight="1" x14ac:dyDescent="0.25">
      <c r="A13" s="53" t="s">
        <v>5</v>
      </c>
      <c r="B13" s="54"/>
      <c r="C13" s="54"/>
      <c r="D13" s="55" t="s">
        <v>7</v>
      </c>
      <c r="E13" s="56"/>
      <c r="F13" s="57"/>
      <c r="H13" s="33" t="s">
        <v>28</v>
      </c>
      <c r="I13" s="34">
        <v>7.6000000000000004E-4</v>
      </c>
      <c r="J13" s="35">
        <v>48.25</v>
      </c>
      <c r="K13" s="36" t="s">
        <v>36</v>
      </c>
    </row>
    <row r="14" spans="1:11" ht="30" customHeight="1" x14ac:dyDescent="0.25">
      <c r="A14" s="8" t="s">
        <v>6</v>
      </c>
      <c r="B14" s="82" t="s">
        <v>56</v>
      </c>
      <c r="C14" s="83"/>
      <c r="D14" s="1" t="s">
        <v>6</v>
      </c>
      <c r="E14" s="80" t="s">
        <v>54</v>
      </c>
      <c r="F14" s="81"/>
      <c r="K14" s="36" t="s">
        <v>28</v>
      </c>
    </row>
    <row r="15" spans="1:11" ht="30" customHeight="1" x14ac:dyDescent="0.25">
      <c r="A15" s="8" t="s">
        <v>0</v>
      </c>
      <c r="B15" s="82" t="s">
        <v>57</v>
      </c>
      <c r="C15" s="83"/>
      <c r="D15" s="1" t="s">
        <v>0</v>
      </c>
      <c r="E15" s="80" t="s">
        <v>58</v>
      </c>
      <c r="F15" s="81"/>
    </row>
    <row r="16" spans="1:11" ht="20.100000000000001" customHeight="1" x14ac:dyDescent="0.25">
      <c r="A16" s="9"/>
      <c r="B16" s="3"/>
      <c r="C16" s="2"/>
      <c r="D16" s="3"/>
      <c r="E16" s="3"/>
      <c r="F16" s="10"/>
    </row>
    <row r="17" spans="1:9" ht="30" customHeight="1" x14ac:dyDescent="0.25">
      <c r="A17" s="49" t="s">
        <v>1</v>
      </c>
      <c r="B17" s="50"/>
      <c r="C17" s="50"/>
      <c r="D17" s="50" t="s">
        <v>12</v>
      </c>
      <c r="E17" s="50"/>
      <c r="F17" s="91"/>
      <c r="I17" s="37"/>
    </row>
    <row r="18" spans="1:9" ht="30" customHeight="1" x14ac:dyDescent="0.25">
      <c r="A18" s="89" t="s">
        <v>50</v>
      </c>
      <c r="B18" s="90"/>
      <c r="C18" s="90"/>
      <c r="D18" s="93" t="s">
        <v>51</v>
      </c>
      <c r="E18" s="93"/>
      <c r="F18" s="94"/>
    </row>
    <row r="19" spans="1:9" x14ac:dyDescent="0.25">
      <c r="A19" s="17"/>
      <c r="B19" s="18"/>
      <c r="C19" s="18"/>
      <c r="D19" s="18"/>
      <c r="E19" s="18"/>
      <c r="F19" s="19"/>
    </row>
    <row r="20" spans="1:9" ht="30" customHeight="1" thickBot="1" x14ac:dyDescent="0.3">
      <c r="A20" s="92" t="s">
        <v>2</v>
      </c>
      <c r="B20" s="47"/>
      <c r="C20" s="47"/>
      <c r="D20" s="47" t="s">
        <v>11</v>
      </c>
      <c r="E20" s="47"/>
      <c r="F20" s="48"/>
    </row>
    <row r="21" spans="1:9" ht="30" customHeight="1" thickBot="1" x14ac:dyDescent="0.3">
      <c r="A21" s="84"/>
      <c r="B21" s="85"/>
      <c r="C21" s="86"/>
      <c r="D21" s="87"/>
      <c r="E21" s="85"/>
      <c r="F21" s="88"/>
    </row>
    <row r="22" spans="1:9" x14ac:dyDescent="0.25">
      <c r="A22" s="75" t="s">
        <v>21</v>
      </c>
      <c r="B22" s="75"/>
      <c r="C22" s="75"/>
      <c r="D22" s="75"/>
      <c r="E22" s="75"/>
      <c r="F22" s="75"/>
    </row>
    <row r="23" spans="1:9" x14ac:dyDescent="0.25">
      <c r="A23" s="75" t="s">
        <v>46</v>
      </c>
      <c r="B23" s="75"/>
      <c r="C23" s="75"/>
      <c r="D23" s="75"/>
      <c r="E23" s="75"/>
      <c r="F23" s="75"/>
    </row>
  </sheetData>
  <sheetProtection sheet="1" objects="1" scenarios="1" selectLockedCells="1"/>
  <mergeCells count="30">
    <mergeCell ref="A23:F23"/>
    <mergeCell ref="H5:H6"/>
    <mergeCell ref="I5:I6"/>
    <mergeCell ref="J5:J6"/>
    <mergeCell ref="K5:K6"/>
    <mergeCell ref="A22:F22"/>
    <mergeCell ref="E14:F14"/>
    <mergeCell ref="E15:F15"/>
    <mergeCell ref="B14:C14"/>
    <mergeCell ref="B15:C15"/>
    <mergeCell ref="A21:C21"/>
    <mergeCell ref="D21:F21"/>
    <mergeCell ref="A18:C18"/>
    <mergeCell ref="D17:F17"/>
    <mergeCell ref="A20:C20"/>
    <mergeCell ref="D18:F18"/>
    <mergeCell ref="D20:F20"/>
    <mergeCell ref="A17:C17"/>
    <mergeCell ref="A1:A2"/>
    <mergeCell ref="A13:C13"/>
    <mergeCell ref="D13:F13"/>
    <mergeCell ref="B1:D1"/>
    <mergeCell ref="B2:D2"/>
    <mergeCell ref="A4:B4"/>
    <mergeCell ref="D4:E4"/>
    <mergeCell ref="A9:F9"/>
    <mergeCell ref="E6:E7"/>
    <mergeCell ref="F6:F7"/>
    <mergeCell ref="B10:F10"/>
    <mergeCell ref="B11:F11"/>
  </mergeCells>
  <dataValidations count="2">
    <dataValidation type="list" allowBlank="1" showInputMessage="1" showErrorMessage="1" sqref="B6" xr:uid="{00000000-0002-0000-0100-000000000000}">
      <formula1>$H$6:$H$13</formula1>
    </dataValidation>
    <dataValidation type="list" allowBlank="1" showInputMessage="1" showErrorMessage="1" sqref="D6" xr:uid="{00000000-0002-0000-0100-000001000000}">
      <formula1>$K$6:$K$14</formula1>
    </dataValidation>
  </dataValidations>
  <pageMargins left="0.51181102362204722" right="0.51181102362204722" top="0.78740157480314965" bottom="0.78740157480314965" header="0.31496062992125984" footer="0.31496062992125984"/>
  <pageSetup paperSize="9" scale="82" orientation="portrait" r:id="rId1"/>
  <headerFooter>
    <oddFooter>&amp;RVersão 2 - 22/3/2019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2AD1A4303652B419F71310C1C7F0A9F" ma:contentTypeVersion="16" ma:contentTypeDescription="Crie um novo documento." ma:contentTypeScope="" ma:versionID="34abd2fa49e09584f63a94f0dabe8201">
  <xsd:schema xmlns:xsd="http://www.w3.org/2001/XMLSchema" xmlns:xs="http://www.w3.org/2001/XMLSchema" xmlns:p="http://schemas.microsoft.com/office/2006/metadata/properties" xmlns:ns2="109d16ce-16dd-4ee5-820f-ca0743c30ea4" xmlns:ns3="63854ae0-4fa5-4c14-9f9c-237492898ddf" targetNamespace="http://schemas.microsoft.com/office/2006/metadata/properties" ma:root="true" ma:fieldsID="42ad8785f53d4b4050ee0b4bfada98bb" ns2:_="" ns3:_="">
    <xsd:import namespace="109d16ce-16dd-4ee5-820f-ca0743c30ea4"/>
    <xsd:import namespace="63854ae0-4fa5-4c14-9f9c-237492898dd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9d16ce-16dd-4ee5-820f-ca0743c30ea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570b291d-1492-4dab-a0ac-f88bae31659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8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1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3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854ae0-4fa5-4c14-9f9c-237492898ddf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211566c0-6cfb-440b-a1a7-5f76b326080a}" ma:internalName="TaxCatchAll" ma:showField="CatchAllData" ma:web="63854ae0-4fa5-4c14-9f9c-237492898dd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3854ae0-4fa5-4c14-9f9c-237492898ddf" xsi:nil="true"/>
    <lcf76f155ced4ddcb4097134ff3c332f xmlns="109d16ce-16dd-4ee5-820f-ca0743c30ea4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9EDA5A5F-3E24-4AF8-A685-2598959DA2B3}"/>
</file>

<file path=customXml/itemProps2.xml><?xml version="1.0" encoding="utf-8"?>
<ds:datastoreItem xmlns:ds="http://schemas.openxmlformats.org/officeDocument/2006/customXml" ds:itemID="{49A56123-88BE-4EB4-A37D-F89062A7ABF2}"/>
</file>

<file path=customXml/itemProps3.xml><?xml version="1.0" encoding="utf-8"?>
<ds:datastoreItem xmlns:ds="http://schemas.openxmlformats.org/officeDocument/2006/customXml" ds:itemID="{0A33D5DF-BE0C-4396-873A-AB978090585D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Controle de Revisões</vt:lpstr>
      <vt:lpstr>Formulario_D</vt:lpstr>
      <vt:lpstr>Formulario_D!Area_de_impressao</vt:lpstr>
    </vt:vector>
  </TitlesOfParts>
  <Company>ANP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Marcelo da Silveira Carvalho</cp:lastModifiedBy>
  <cp:lastPrinted>2019-03-22T17:56:38Z</cp:lastPrinted>
  <dcterms:created xsi:type="dcterms:W3CDTF">2018-09-10T17:02:15Z</dcterms:created>
  <dcterms:modified xsi:type="dcterms:W3CDTF">2020-02-04T20:57:30Z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0x01010042AD1A4303652B419F71310C1C7F0A9F</vt:lpwstr>
  </property>
</Properties>
</file>